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640" windowHeight="11160"/>
  </bookViews>
  <sheets>
    <sheet name="JULHO 2023" sheetId="37" r:id="rId1"/>
    <sheet name="AGOSTO 2023" sheetId="38" r:id="rId2"/>
    <sheet name="SETEMBRO 2023" sheetId="39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39" l="1"/>
  <c r="F16" i="39"/>
  <c r="I15" i="39"/>
  <c r="H15" i="39"/>
  <c r="I14" i="39"/>
  <c r="H14" i="39"/>
  <c r="I13" i="39"/>
  <c r="H13" i="39"/>
  <c r="I12" i="39"/>
  <c r="H12" i="39"/>
  <c r="I11" i="39"/>
  <c r="I16" i="39" s="1"/>
  <c r="H11" i="39"/>
  <c r="H16" i="39" s="1"/>
  <c r="H15" i="38" l="1"/>
  <c r="H14" i="38"/>
  <c r="H13" i="38"/>
  <c r="H12" i="38"/>
  <c r="H11" i="38"/>
  <c r="G16" i="38"/>
  <c r="F16" i="38"/>
  <c r="H16" i="38" l="1"/>
  <c r="I13" i="37"/>
  <c r="I13" i="38" s="1"/>
  <c r="I14" i="37"/>
  <c r="I14" i="38" s="1"/>
  <c r="I15" i="37"/>
  <c r="I15" i="38" s="1"/>
  <c r="G16" i="37"/>
  <c r="H13" i="37"/>
  <c r="H14" i="37"/>
  <c r="H15" i="37"/>
  <c r="H12" i="37"/>
  <c r="H11" i="37"/>
  <c r="H16" i="37" s="1"/>
  <c r="F16" i="37"/>
  <c r="I12" i="37" l="1"/>
  <c r="I12" i="38" s="1"/>
  <c r="I11" i="37"/>
  <c r="I11" i="38" l="1"/>
  <c r="I16" i="38" s="1"/>
  <c r="I16" i="37"/>
</calcChain>
</file>

<file path=xl/sharedStrings.xml><?xml version="1.0" encoding="utf-8"?>
<sst xmlns="http://schemas.openxmlformats.org/spreadsheetml/2006/main" count="90" uniqueCount="29">
  <si>
    <t xml:space="preserve">                     </t>
  </si>
  <si>
    <t>RELATÓRIO DE EXECUÇÃO FISICO-FINANCEIRO</t>
  </si>
  <si>
    <t>Convenente: Lar do Menor de Carapicuíba</t>
  </si>
  <si>
    <t>FÍSICO-FINANCEIRO</t>
  </si>
  <si>
    <t>Meta</t>
  </si>
  <si>
    <t>Etapa/Fase</t>
  </si>
  <si>
    <t>Descrição</t>
  </si>
  <si>
    <t>Programado</t>
  </si>
  <si>
    <t>Executado</t>
  </si>
  <si>
    <t xml:space="preserve">Período: </t>
  </si>
  <si>
    <r>
      <t xml:space="preserve">                               </t>
    </r>
    <r>
      <rPr>
        <b/>
        <sz val="11"/>
        <color theme="1"/>
        <rFont val="Calibri"/>
        <family val="2"/>
        <scheme val="minor"/>
      </rPr>
      <t>Responsável pela prestação de Contas                                                                                 Presidente da Entidade</t>
    </r>
  </si>
  <si>
    <t>Projeto:  Abrigo  – ESTADUAL</t>
  </si>
  <si>
    <t>1.1</t>
  </si>
  <si>
    <t xml:space="preserve">Recursos Humanos </t>
  </si>
  <si>
    <t>2.1</t>
  </si>
  <si>
    <t>TOTAL</t>
  </si>
  <si>
    <t xml:space="preserve">                                Ana Rita Nascimento                                                                                                 Enio Francisco Santos</t>
  </si>
  <si>
    <t>2.2</t>
  </si>
  <si>
    <t>Nº do TERMO DE COLABORAÇÃO ESTADUAL: 002/2023</t>
  </si>
  <si>
    <t>Consumo ( Água)</t>
  </si>
  <si>
    <t>Consumo ( Alimentação)</t>
  </si>
  <si>
    <t>3.5</t>
  </si>
  <si>
    <t>3.6</t>
  </si>
  <si>
    <t>Pessoa Juritica (contabilidade )</t>
  </si>
  <si>
    <t>Pessoa Juritica (jardineiro)</t>
  </si>
  <si>
    <t>CARAPICUIBA, 31 DE julho 2023</t>
  </si>
  <si>
    <t xml:space="preserve">Período </t>
  </si>
  <si>
    <t xml:space="preserve"> Período </t>
  </si>
  <si>
    <t>CARAPICUIBA, 30 de 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</si>
</sst>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[$-416]mmmm\-yy;@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Alignment="1">
      <alignment vertical="top" wrapText="1"/>
    </xf>
    <xf numFmtId="164" fontId="0" fillId="0" borderId="0" xfId="1" applyFont="1" applyBorder="1" applyAlignment="1">
      <alignment horizontal="center" vertical="top" wrapText="1"/>
    </xf>
    <xf numFmtId="164" fontId="6" fillId="0" borderId="0" xfId="1" applyFont="1" applyBorder="1" applyAlignment="1">
      <alignment vertical="top" wrapText="1"/>
    </xf>
    <xf numFmtId="0" fontId="7" fillId="0" borderId="0" xfId="0" applyFont="1"/>
    <xf numFmtId="0" fontId="0" fillId="0" borderId="0" xfId="0" applyAlignment="1">
      <alignment horizontal="center"/>
    </xf>
    <xf numFmtId="0" fontId="2" fillId="0" borderId="19" xfId="0" applyFont="1" applyBorder="1"/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166" fontId="0" fillId="0" borderId="18" xfId="1" applyNumberFormat="1" applyFont="1" applyBorder="1" applyAlignment="1">
      <alignment horizontal="left" vertical="top" wrapText="1"/>
    </xf>
    <xf numFmtId="166" fontId="6" fillId="0" borderId="18" xfId="1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166" fontId="5" fillId="0" borderId="18" xfId="1" applyNumberFormat="1" applyFont="1" applyBorder="1" applyAlignment="1">
      <alignment horizontal="left" vertical="top" wrapText="1"/>
    </xf>
    <xf numFmtId="166" fontId="8" fillId="0" borderId="18" xfId="1" applyNumberFormat="1" applyFont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164" fontId="0" fillId="0" borderId="21" xfId="1" applyFont="1" applyBorder="1" applyAlignment="1">
      <alignment horizontal="center" vertical="top" wrapText="1"/>
    </xf>
    <xf numFmtId="164" fontId="6" fillId="0" borderId="21" xfId="1" applyFont="1" applyBorder="1" applyAlignment="1">
      <alignment vertical="top" wrapText="1"/>
    </xf>
    <xf numFmtId="164" fontId="6" fillId="0" borderId="22" xfId="1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164" fontId="6" fillId="0" borderId="24" xfId="1" applyFont="1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23" xfId="0" applyFont="1" applyBorder="1"/>
    <xf numFmtId="0" fontId="2" fillId="0" borderId="26" xfId="0" applyFont="1" applyBorder="1"/>
    <xf numFmtId="0" fontId="5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6" xfId="0" applyBorder="1"/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166" fontId="0" fillId="0" borderId="18" xfId="1" applyNumberFormat="1" applyFont="1" applyBorder="1" applyAlignment="1">
      <alignment horizontal="left" vertical="top" wrapText="1"/>
    </xf>
    <xf numFmtId="166" fontId="6" fillId="0" borderId="18" xfId="1" applyNumberFormat="1" applyFont="1" applyBorder="1" applyAlignment="1">
      <alignment horizontal="left" vertical="top" wrapText="1"/>
    </xf>
    <xf numFmtId="166" fontId="0" fillId="0" borderId="18" xfId="1" applyNumberFormat="1" applyFont="1" applyBorder="1" applyAlignment="1">
      <alignment horizontal="left" vertical="top" wrapText="1"/>
    </xf>
    <xf numFmtId="166" fontId="6" fillId="0" borderId="18" xfId="1" applyNumberFormat="1" applyFont="1" applyBorder="1" applyAlignment="1">
      <alignment horizontal="left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65" fontId="5" fillId="0" borderId="15" xfId="0" applyNumberFormat="1" applyFont="1" applyBorder="1" applyAlignment="1">
      <alignment horizontal="left" vertical="top" wrapText="1"/>
    </xf>
    <xf numFmtId="0" fontId="0" fillId="0" borderId="15" xfId="0" applyBorder="1"/>
    <xf numFmtId="0" fontId="0" fillId="0" borderId="16" xfId="0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222252</xdr:colOff>
      <xdr:row>1</xdr:row>
      <xdr:rowOff>158750</xdr:rowOff>
    </xdr:from>
    <xdr:to>
      <xdr:col>2</xdr:col>
      <xdr:colOff>485775</xdr:colOff>
      <xdr:row>2</xdr:row>
      <xdr:rowOff>952500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2" y="358775"/>
          <a:ext cx="1625598" cy="103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222252</xdr:colOff>
      <xdr:row>1</xdr:row>
      <xdr:rowOff>28576</xdr:rowOff>
    </xdr:from>
    <xdr:to>
      <xdr:col>2</xdr:col>
      <xdr:colOff>342900</xdr:colOff>
      <xdr:row>2</xdr:row>
      <xdr:rowOff>171451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2" y="228601"/>
          <a:ext cx="1482723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222252</xdr:colOff>
      <xdr:row>1</xdr:row>
      <xdr:rowOff>28576</xdr:rowOff>
    </xdr:from>
    <xdr:to>
      <xdr:col>2</xdr:col>
      <xdr:colOff>200025</xdr:colOff>
      <xdr:row>2</xdr:row>
      <xdr:rowOff>123826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2" y="228601"/>
          <a:ext cx="1482723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topLeftCell="A4" zoomScale="90" zoomScaleNormal="100" zoomScaleSheetLayoutView="90" workbookViewId="0">
      <selection activeCell="C29" sqref="C29"/>
    </sheetView>
  </sheetViews>
  <sheetFormatPr defaultRowHeight="15" x14ac:dyDescent="0.25"/>
  <cols>
    <col min="1" max="1" width="9.5703125" bestFit="1" customWidth="1"/>
    <col min="2" max="2" width="10.85546875" customWidth="1"/>
    <col min="3" max="3" width="16.140625" customWidth="1"/>
    <col min="4" max="4" width="20.7109375" customWidth="1"/>
    <col min="5" max="5" width="8.85546875" customWidth="1"/>
    <col min="6" max="6" width="19" customWidth="1"/>
    <col min="7" max="7" width="18.5703125" customWidth="1"/>
    <col min="8" max="8" width="18" customWidth="1"/>
    <col min="9" max="9" width="19.140625" customWidth="1"/>
  </cols>
  <sheetData>
    <row r="1" spans="1:10" ht="15.75" thickBot="1" x14ac:dyDescent="0.3"/>
    <row r="2" spans="1:10" ht="18.75" x14ac:dyDescent="0.25">
      <c r="A2" s="50"/>
      <c r="B2" s="51"/>
      <c r="C2" s="52"/>
      <c r="D2" s="56" t="s">
        <v>0</v>
      </c>
      <c r="E2" s="57"/>
      <c r="F2" s="57"/>
      <c r="G2" s="57"/>
      <c r="H2" s="57"/>
      <c r="I2" s="58"/>
    </row>
    <row r="3" spans="1:10" ht="88.5" customHeight="1" thickBot="1" x14ac:dyDescent="0.3">
      <c r="A3" s="53"/>
      <c r="B3" s="54"/>
      <c r="C3" s="55"/>
      <c r="D3" s="59" t="s">
        <v>1</v>
      </c>
      <c r="E3" s="60"/>
      <c r="F3" s="60"/>
      <c r="G3" s="60"/>
      <c r="H3" s="60"/>
      <c r="I3" s="61"/>
    </row>
    <row r="4" spans="1:10" ht="15.75" thickBot="1" x14ac:dyDescent="0.3">
      <c r="A4" s="53"/>
      <c r="B4" s="54"/>
      <c r="C4" s="54"/>
      <c r="D4" s="54"/>
      <c r="E4" s="54"/>
      <c r="F4" s="54"/>
      <c r="G4" s="54"/>
      <c r="H4" s="54"/>
      <c r="I4" s="62"/>
    </row>
    <row r="5" spans="1:10" ht="15.75" thickBot="1" x14ac:dyDescent="0.3">
      <c r="A5" s="63" t="s">
        <v>2</v>
      </c>
      <c r="B5" s="64"/>
      <c r="C5" s="64"/>
      <c r="D5" s="65"/>
      <c r="E5" s="63" t="s">
        <v>18</v>
      </c>
      <c r="F5" s="64"/>
      <c r="G5" s="64"/>
      <c r="H5" s="64"/>
      <c r="I5" s="65"/>
    </row>
    <row r="6" spans="1:10" ht="15.75" thickBot="1" x14ac:dyDescent="0.3">
      <c r="A6" s="63" t="s">
        <v>11</v>
      </c>
      <c r="B6" s="64"/>
      <c r="C6" s="64"/>
      <c r="D6" s="65"/>
      <c r="E6" s="12" t="s">
        <v>9</v>
      </c>
      <c r="F6" s="66">
        <v>45108</v>
      </c>
      <c r="G6" s="67"/>
      <c r="H6" s="67"/>
      <c r="I6" s="68"/>
    </row>
    <row r="7" spans="1:10" ht="15.75" thickBot="1" x14ac:dyDescent="0.3">
      <c r="A7" s="63"/>
      <c r="B7" s="64"/>
      <c r="C7" s="64"/>
      <c r="D7" s="65"/>
      <c r="E7" s="63"/>
      <c r="F7" s="64"/>
      <c r="G7" s="64"/>
      <c r="H7" s="64"/>
      <c r="I7" s="65"/>
    </row>
    <row r="8" spans="1:10" ht="18.75" x14ac:dyDescent="0.25">
      <c r="A8" s="69" t="s">
        <v>3</v>
      </c>
      <c r="B8" s="70"/>
      <c r="C8" s="70"/>
      <c r="D8" s="70"/>
      <c r="E8" s="70"/>
      <c r="F8" s="70"/>
      <c r="G8" s="70"/>
      <c r="H8" s="70"/>
      <c r="I8" s="71"/>
    </row>
    <row r="9" spans="1:10" x14ac:dyDescent="0.25">
      <c r="A9" s="14" t="s">
        <v>4</v>
      </c>
      <c r="B9" s="14" t="s">
        <v>5</v>
      </c>
      <c r="C9" s="49" t="s">
        <v>6</v>
      </c>
      <c r="D9" s="49"/>
      <c r="E9" s="49"/>
      <c r="F9" s="49" t="s">
        <v>26</v>
      </c>
      <c r="G9" s="49"/>
      <c r="H9" s="49" t="s">
        <v>27</v>
      </c>
      <c r="I9" s="49"/>
    </row>
    <row r="10" spans="1:10" x14ac:dyDescent="0.25">
      <c r="A10" s="14"/>
      <c r="B10" s="14"/>
      <c r="C10" s="47"/>
      <c r="D10" s="47"/>
      <c r="E10" s="47"/>
      <c r="F10" s="13" t="s">
        <v>7</v>
      </c>
      <c r="G10" s="13" t="s">
        <v>8</v>
      </c>
      <c r="H10" s="13" t="s">
        <v>7</v>
      </c>
      <c r="I10" s="13" t="s">
        <v>8</v>
      </c>
    </row>
    <row r="11" spans="1:10" x14ac:dyDescent="0.25">
      <c r="A11" s="13">
        <v>1</v>
      </c>
      <c r="B11" s="14" t="s">
        <v>12</v>
      </c>
      <c r="C11" s="47" t="s">
        <v>13</v>
      </c>
      <c r="D11" s="47"/>
      <c r="E11" s="47"/>
      <c r="F11" s="15">
        <v>10600</v>
      </c>
      <c r="G11" s="16">
        <v>7405.67</v>
      </c>
      <c r="H11" s="16">
        <f>F11*1</f>
        <v>10600</v>
      </c>
      <c r="I11" s="16">
        <f>G11</f>
        <v>7405.67</v>
      </c>
      <c r="J11" s="4"/>
    </row>
    <row r="12" spans="1:10" x14ac:dyDescent="0.25">
      <c r="A12" s="13">
        <v>2</v>
      </c>
      <c r="B12" s="17" t="s">
        <v>14</v>
      </c>
      <c r="C12" s="47" t="s">
        <v>19</v>
      </c>
      <c r="D12" s="47"/>
      <c r="E12" s="47"/>
      <c r="F12" s="15">
        <v>3788.46</v>
      </c>
      <c r="G12" s="16">
        <v>3788.46</v>
      </c>
      <c r="H12" s="16">
        <f>F12*1</f>
        <v>3788.46</v>
      </c>
      <c r="I12" s="16">
        <f>G12</f>
        <v>3788.46</v>
      </c>
      <c r="J12" s="4"/>
    </row>
    <row r="13" spans="1:10" x14ac:dyDescent="0.25">
      <c r="A13" s="13">
        <v>2</v>
      </c>
      <c r="B13" s="17" t="s">
        <v>17</v>
      </c>
      <c r="C13" s="47" t="s">
        <v>20</v>
      </c>
      <c r="D13" s="47"/>
      <c r="E13" s="47"/>
      <c r="F13" s="15">
        <v>2500</v>
      </c>
      <c r="G13" s="16">
        <v>2129.2199999999998</v>
      </c>
      <c r="H13" s="16">
        <f t="shared" ref="H13:H15" si="0">F13*1</f>
        <v>2500</v>
      </c>
      <c r="I13" s="16">
        <f t="shared" ref="I13:I15" si="1">G13</f>
        <v>2129.2199999999998</v>
      </c>
      <c r="J13" s="4"/>
    </row>
    <row r="14" spans="1:10" ht="15" customHeight="1" x14ac:dyDescent="0.25">
      <c r="A14" s="13">
        <v>3</v>
      </c>
      <c r="B14" s="17" t="s">
        <v>21</v>
      </c>
      <c r="C14" s="47" t="s">
        <v>23</v>
      </c>
      <c r="D14" s="47"/>
      <c r="E14" s="47"/>
      <c r="F14" s="15">
        <v>1339</v>
      </c>
      <c r="G14" s="15">
        <v>1339</v>
      </c>
      <c r="H14" s="16">
        <f t="shared" si="0"/>
        <v>1339</v>
      </c>
      <c r="I14" s="16">
        <f t="shared" si="1"/>
        <v>1339</v>
      </c>
    </row>
    <row r="15" spans="1:10" x14ac:dyDescent="0.25">
      <c r="A15" s="13">
        <v>3</v>
      </c>
      <c r="B15" s="17" t="s">
        <v>22</v>
      </c>
      <c r="C15" s="47" t="s">
        <v>24</v>
      </c>
      <c r="D15" s="47"/>
      <c r="E15" s="47"/>
      <c r="F15" s="15">
        <v>700</v>
      </c>
      <c r="G15" s="15">
        <v>700</v>
      </c>
      <c r="H15" s="16">
        <f t="shared" si="0"/>
        <v>700</v>
      </c>
      <c r="I15" s="16">
        <f t="shared" si="1"/>
        <v>700</v>
      </c>
    </row>
    <row r="16" spans="1:10" x14ac:dyDescent="0.25">
      <c r="A16" s="11"/>
      <c r="B16" s="13"/>
      <c r="C16" s="48" t="s">
        <v>15</v>
      </c>
      <c r="D16" s="48"/>
      <c r="E16" s="48"/>
      <c r="F16" s="18">
        <f>SUM(F11:F15)</f>
        <v>18927.46</v>
      </c>
      <c r="G16" s="19">
        <f>SUM(G11:G15)</f>
        <v>15362.35</v>
      </c>
      <c r="H16" s="19">
        <f>SUM(H11:H15)</f>
        <v>18927.46</v>
      </c>
      <c r="I16" s="19">
        <f>SUM(I11:I15)</f>
        <v>15362.35</v>
      </c>
    </row>
    <row r="17" spans="1:12" x14ac:dyDescent="0.25">
      <c r="A17" s="47"/>
      <c r="B17" s="47"/>
      <c r="C17" s="47"/>
      <c r="D17" s="47"/>
      <c r="E17" s="47"/>
      <c r="F17" s="42"/>
      <c r="G17" s="43"/>
      <c r="H17" s="43"/>
      <c r="I17" s="43"/>
    </row>
    <row r="18" spans="1:12" x14ac:dyDescent="0.25">
      <c r="A18" s="47"/>
      <c r="B18" s="47"/>
      <c r="C18" s="47"/>
      <c r="D18" s="47"/>
      <c r="E18" s="47"/>
      <c r="F18" s="42"/>
      <c r="G18" s="43"/>
      <c r="H18" s="43"/>
      <c r="I18" s="43"/>
    </row>
    <row r="19" spans="1:12" x14ac:dyDescent="0.25">
      <c r="A19" s="20"/>
      <c r="B19" s="21"/>
      <c r="C19" s="21"/>
      <c r="D19" s="21"/>
      <c r="E19" s="21"/>
      <c r="F19" s="22"/>
      <c r="G19" s="23"/>
      <c r="H19" s="23"/>
      <c r="I19" s="24"/>
    </row>
    <row r="20" spans="1:12" x14ac:dyDescent="0.25">
      <c r="A20" s="25"/>
      <c r="B20" s="5"/>
      <c r="C20" s="5"/>
      <c r="D20" s="5"/>
      <c r="E20" s="5"/>
      <c r="F20" s="6"/>
      <c r="G20" s="7"/>
      <c r="H20" s="7"/>
      <c r="I20" s="26"/>
    </row>
    <row r="21" spans="1:12" x14ac:dyDescent="0.25">
      <c r="A21" s="27"/>
      <c r="B21" s="1"/>
      <c r="C21" s="1"/>
      <c r="D21" s="1"/>
      <c r="E21" s="1"/>
      <c r="F21" s="1"/>
      <c r="G21" s="1"/>
      <c r="H21" s="1"/>
      <c r="I21" s="28"/>
    </row>
    <row r="22" spans="1:12" x14ac:dyDescent="0.25">
      <c r="A22" s="29"/>
      <c r="B22" s="10"/>
      <c r="C22" s="10"/>
      <c r="D22" s="10"/>
      <c r="E22" s="2"/>
      <c r="F22" s="10"/>
      <c r="G22" s="10"/>
      <c r="H22" s="10"/>
      <c r="I22" s="30"/>
      <c r="J22" s="2"/>
      <c r="K22" s="2"/>
      <c r="L22" s="2"/>
    </row>
    <row r="23" spans="1:12" x14ac:dyDescent="0.25">
      <c r="A23" s="31" t="s">
        <v>16</v>
      </c>
      <c r="B23" s="9"/>
      <c r="C23" s="9"/>
      <c r="D23" s="9"/>
      <c r="I23" s="32"/>
    </row>
    <row r="24" spans="1:12" x14ac:dyDescent="0.25">
      <c r="A24" s="33" t="s">
        <v>10</v>
      </c>
      <c r="B24" s="34"/>
      <c r="C24" s="34"/>
      <c r="D24" s="34"/>
      <c r="E24" s="35"/>
      <c r="F24" s="35"/>
      <c r="G24" s="35"/>
      <c r="H24" s="35"/>
      <c r="I24" s="36"/>
    </row>
    <row r="25" spans="1:12" x14ac:dyDescent="0.25">
      <c r="A25" s="44" t="s">
        <v>25</v>
      </c>
      <c r="B25" s="45"/>
      <c r="C25" s="45"/>
      <c r="D25" s="45"/>
      <c r="E25" s="45"/>
      <c r="F25" s="45"/>
      <c r="G25" s="45"/>
      <c r="H25" s="45"/>
      <c r="I25" s="46"/>
    </row>
    <row r="26" spans="1:12" x14ac:dyDescent="0.25">
      <c r="A26" s="3"/>
    </row>
    <row r="28" spans="1:12" ht="15.75" x14ac:dyDescent="0.25">
      <c r="A28" s="8"/>
    </row>
  </sheetData>
  <mergeCells count="29">
    <mergeCell ref="C9:E9"/>
    <mergeCell ref="F9:G9"/>
    <mergeCell ref="H9:I9"/>
    <mergeCell ref="A2:C3"/>
    <mergeCell ref="D2:I2"/>
    <mergeCell ref="D3:I3"/>
    <mergeCell ref="A4:I4"/>
    <mergeCell ref="A5:D5"/>
    <mergeCell ref="E5:I5"/>
    <mergeCell ref="A6:D6"/>
    <mergeCell ref="F6:I6"/>
    <mergeCell ref="A7:D7"/>
    <mergeCell ref="E7:I7"/>
    <mergeCell ref="A8:I8"/>
    <mergeCell ref="C10:E10"/>
    <mergeCell ref="C11:E11"/>
    <mergeCell ref="C12:E12"/>
    <mergeCell ref="C14:E14"/>
    <mergeCell ref="C16:E16"/>
    <mergeCell ref="C13:E13"/>
    <mergeCell ref="C15:E15"/>
    <mergeCell ref="F17:F18"/>
    <mergeCell ref="G17:G18"/>
    <mergeCell ref="H17:H18"/>
    <mergeCell ref="I17:I18"/>
    <mergeCell ref="A25:I25"/>
    <mergeCell ref="A17:A18"/>
    <mergeCell ref="B17:B18"/>
    <mergeCell ref="C17:E18"/>
  </mergeCells>
  <pageMargins left="0.7" right="0.7" top="0.75" bottom="0.75" header="0.3" footer="0.3"/>
  <pageSetup paperSize="9" scale="93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topLeftCell="A7" zoomScale="60" zoomScaleNormal="100" workbookViewId="0">
      <selection activeCell="A7" sqref="A1:XFD1048576"/>
    </sheetView>
  </sheetViews>
  <sheetFormatPr defaultRowHeight="15" x14ac:dyDescent="0.25"/>
  <cols>
    <col min="1" max="1" width="9.5703125" bestFit="1" customWidth="1"/>
    <col min="2" max="2" width="10.85546875" customWidth="1"/>
    <col min="3" max="3" width="16.140625" customWidth="1"/>
    <col min="4" max="4" width="20.7109375" customWidth="1"/>
    <col min="5" max="5" width="8.85546875" customWidth="1"/>
    <col min="6" max="6" width="19" customWidth="1"/>
    <col min="7" max="7" width="18.5703125" customWidth="1"/>
    <col min="8" max="8" width="18" customWidth="1"/>
    <col min="9" max="9" width="19.140625" customWidth="1"/>
  </cols>
  <sheetData>
    <row r="1" spans="1:10" ht="15.75" thickBot="1" x14ac:dyDescent="0.3"/>
    <row r="2" spans="1:10" ht="18.75" x14ac:dyDescent="0.25">
      <c r="A2" s="50"/>
      <c r="B2" s="51"/>
      <c r="C2" s="52"/>
      <c r="D2" s="56" t="s">
        <v>0</v>
      </c>
      <c r="E2" s="57"/>
      <c r="F2" s="57"/>
      <c r="G2" s="57"/>
      <c r="H2" s="57"/>
      <c r="I2" s="58"/>
    </row>
    <row r="3" spans="1:10" ht="19.5" thickBot="1" x14ac:dyDescent="0.3">
      <c r="A3" s="53"/>
      <c r="B3" s="54"/>
      <c r="C3" s="55"/>
      <c r="D3" s="59" t="s">
        <v>1</v>
      </c>
      <c r="E3" s="60"/>
      <c r="F3" s="60"/>
      <c r="G3" s="60"/>
      <c r="H3" s="60"/>
      <c r="I3" s="61"/>
    </row>
    <row r="4" spans="1:10" ht="15.75" thickBot="1" x14ac:dyDescent="0.3">
      <c r="A4" s="53"/>
      <c r="B4" s="54"/>
      <c r="C4" s="54"/>
      <c r="D4" s="54"/>
      <c r="E4" s="54"/>
      <c r="F4" s="54"/>
      <c r="G4" s="54"/>
      <c r="H4" s="54"/>
      <c r="I4" s="62"/>
    </row>
    <row r="5" spans="1:10" ht="15.75" thickBot="1" x14ac:dyDescent="0.3">
      <c r="A5" s="63" t="s">
        <v>2</v>
      </c>
      <c r="B5" s="64"/>
      <c r="C5" s="64"/>
      <c r="D5" s="65"/>
      <c r="E5" s="63" t="s">
        <v>18</v>
      </c>
      <c r="F5" s="64"/>
      <c r="G5" s="64"/>
      <c r="H5" s="64"/>
      <c r="I5" s="65"/>
    </row>
    <row r="6" spans="1:10" ht="15.75" thickBot="1" x14ac:dyDescent="0.3">
      <c r="A6" s="63" t="s">
        <v>11</v>
      </c>
      <c r="B6" s="64"/>
      <c r="C6" s="64"/>
      <c r="D6" s="65"/>
      <c r="E6" s="12" t="s">
        <v>9</v>
      </c>
      <c r="F6" s="66">
        <v>45139</v>
      </c>
      <c r="G6" s="67"/>
      <c r="H6" s="67"/>
      <c r="I6" s="68"/>
    </row>
    <row r="7" spans="1:10" ht="15.75" thickBot="1" x14ac:dyDescent="0.3">
      <c r="A7" s="63"/>
      <c r="B7" s="64"/>
      <c r="C7" s="64"/>
      <c r="D7" s="65"/>
      <c r="E7" s="63"/>
      <c r="F7" s="64"/>
      <c r="G7" s="64"/>
      <c r="H7" s="64"/>
      <c r="I7" s="65"/>
    </row>
    <row r="8" spans="1:10" ht="18.75" x14ac:dyDescent="0.25">
      <c r="A8" s="69" t="s">
        <v>3</v>
      </c>
      <c r="B8" s="70"/>
      <c r="C8" s="70"/>
      <c r="D8" s="70"/>
      <c r="E8" s="70"/>
      <c r="F8" s="70"/>
      <c r="G8" s="70"/>
      <c r="H8" s="70"/>
      <c r="I8" s="71"/>
    </row>
    <row r="9" spans="1:10" x14ac:dyDescent="0.25">
      <c r="A9" s="14" t="s">
        <v>4</v>
      </c>
      <c r="B9" s="14" t="s">
        <v>5</v>
      </c>
      <c r="C9" s="49" t="s">
        <v>6</v>
      </c>
      <c r="D9" s="49"/>
      <c r="E9" s="49"/>
      <c r="F9" s="49" t="s">
        <v>26</v>
      </c>
      <c r="G9" s="49"/>
      <c r="H9" s="49" t="s">
        <v>27</v>
      </c>
      <c r="I9" s="49"/>
    </row>
    <row r="10" spans="1:10" x14ac:dyDescent="0.25">
      <c r="A10" s="14"/>
      <c r="B10" s="14"/>
      <c r="C10" s="47"/>
      <c r="D10" s="47"/>
      <c r="E10" s="47"/>
      <c r="F10" s="13" t="s">
        <v>7</v>
      </c>
      <c r="G10" s="13" t="s">
        <v>8</v>
      </c>
      <c r="H10" s="13" t="s">
        <v>7</v>
      </c>
      <c r="I10" s="13" t="s">
        <v>8</v>
      </c>
    </row>
    <row r="11" spans="1:10" x14ac:dyDescent="0.25">
      <c r="A11" s="13">
        <v>1</v>
      </c>
      <c r="B11" s="14" t="s">
        <v>12</v>
      </c>
      <c r="C11" s="47" t="s">
        <v>13</v>
      </c>
      <c r="D11" s="47"/>
      <c r="E11" s="47"/>
      <c r="F11" s="15">
        <v>10600</v>
      </c>
      <c r="G11" s="16">
        <v>10670.59</v>
      </c>
      <c r="H11" s="16">
        <f>F11*2</f>
        <v>21200</v>
      </c>
      <c r="I11" s="16">
        <f>G11+'JULHO 2023'!I11</f>
        <v>18076.260000000002</v>
      </c>
      <c r="J11" s="4"/>
    </row>
    <row r="12" spans="1:10" x14ac:dyDescent="0.25">
      <c r="A12" s="13">
        <v>2</v>
      </c>
      <c r="B12" s="17" t="s">
        <v>14</v>
      </c>
      <c r="C12" s="47" t="s">
        <v>19</v>
      </c>
      <c r="D12" s="47"/>
      <c r="E12" s="47"/>
      <c r="F12" s="15">
        <v>3788.46</v>
      </c>
      <c r="G12" s="16">
        <v>5978.5</v>
      </c>
      <c r="H12" s="16">
        <f>F12*2</f>
        <v>7576.92</v>
      </c>
      <c r="I12" s="16">
        <f>G12+'JULHO 2023'!I12</f>
        <v>9766.9599999999991</v>
      </c>
      <c r="J12" s="4"/>
    </row>
    <row r="13" spans="1:10" x14ac:dyDescent="0.25">
      <c r="A13" s="13">
        <v>2</v>
      </c>
      <c r="B13" s="17" t="s">
        <v>17</v>
      </c>
      <c r="C13" s="47" t="s">
        <v>20</v>
      </c>
      <c r="D13" s="47"/>
      <c r="E13" s="47"/>
      <c r="F13" s="15">
        <v>2500</v>
      </c>
      <c r="G13" s="16">
        <v>1515.55</v>
      </c>
      <c r="H13" s="16">
        <f>F13*2</f>
        <v>5000</v>
      </c>
      <c r="I13" s="16">
        <f>G13+'JULHO 2023'!I13</f>
        <v>3644.7699999999995</v>
      </c>
      <c r="J13" s="4"/>
    </row>
    <row r="14" spans="1:10" x14ac:dyDescent="0.25">
      <c r="A14" s="13">
        <v>3</v>
      </c>
      <c r="B14" s="17" t="s">
        <v>21</v>
      </c>
      <c r="C14" s="47" t="s">
        <v>23</v>
      </c>
      <c r="D14" s="47"/>
      <c r="E14" s="47"/>
      <c r="F14" s="15">
        <v>1339</v>
      </c>
      <c r="G14" s="15">
        <v>1339</v>
      </c>
      <c r="H14" s="16">
        <f>F14*2</f>
        <v>2678</v>
      </c>
      <c r="I14" s="16">
        <f>G14+'JULHO 2023'!I14</f>
        <v>2678</v>
      </c>
    </row>
    <row r="15" spans="1:10" x14ac:dyDescent="0.25">
      <c r="A15" s="13">
        <v>3</v>
      </c>
      <c r="B15" s="17" t="s">
        <v>22</v>
      </c>
      <c r="C15" s="47" t="s">
        <v>24</v>
      </c>
      <c r="D15" s="47"/>
      <c r="E15" s="47"/>
      <c r="F15" s="15">
        <v>700</v>
      </c>
      <c r="G15" s="15">
        <v>700</v>
      </c>
      <c r="H15" s="16">
        <f>F15*2</f>
        <v>1400</v>
      </c>
      <c r="I15" s="16">
        <f>G15+'JULHO 2023'!I15</f>
        <v>1400</v>
      </c>
    </row>
    <row r="16" spans="1:10" x14ac:dyDescent="0.25">
      <c r="A16" s="11"/>
      <c r="B16" s="13"/>
      <c r="C16" s="48" t="s">
        <v>15</v>
      </c>
      <c r="D16" s="48"/>
      <c r="E16" s="48"/>
      <c r="F16" s="18">
        <f>SUM(F11:F15)</f>
        <v>18927.46</v>
      </c>
      <c r="G16" s="19">
        <f>SUM(G11:G15)</f>
        <v>20203.64</v>
      </c>
      <c r="H16" s="19">
        <f>SUM(H11:H15)</f>
        <v>37854.92</v>
      </c>
      <c r="I16" s="19">
        <f>SUM(I11:I15)</f>
        <v>35565.990000000005</v>
      </c>
    </row>
    <row r="17" spans="1:12" x14ac:dyDescent="0.25">
      <c r="A17" s="47"/>
      <c r="B17" s="47"/>
      <c r="C17" s="47"/>
      <c r="D17" s="47"/>
      <c r="E17" s="47"/>
      <c r="F17" s="42"/>
      <c r="G17" s="43"/>
      <c r="H17" s="43"/>
      <c r="I17" s="43"/>
    </row>
    <row r="18" spans="1:12" x14ac:dyDescent="0.25">
      <c r="A18" s="47"/>
      <c r="B18" s="47"/>
      <c r="C18" s="47"/>
      <c r="D18" s="47"/>
      <c r="E18" s="47"/>
      <c r="F18" s="42"/>
      <c r="G18" s="43"/>
      <c r="H18" s="43"/>
      <c r="I18" s="43"/>
    </row>
    <row r="19" spans="1:12" x14ac:dyDescent="0.25">
      <c r="A19" s="20"/>
      <c r="B19" s="21"/>
      <c r="C19" s="21"/>
      <c r="D19" s="21"/>
      <c r="E19" s="21"/>
      <c r="F19" s="22"/>
      <c r="G19" s="23"/>
      <c r="H19" s="23"/>
      <c r="I19" s="24"/>
    </row>
    <row r="20" spans="1:12" x14ac:dyDescent="0.25">
      <c r="A20" s="25"/>
      <c r="B20" s="5"/>
      <c r="C20" s="5"/>
      <c r="D20" s="5"/>
      <c r="E20" s="5"/>
      <c r="F20" s="6"/>
      <c r="G20" s="7"/>
      <c r="H20" s="7"/>
      <c r="I20" s="26"/>
    </row>
    <row r="21" spans="1:12" x14ac:dyDescent="0.25">
      <c r="A21" s="27"/>
      <c r="B21" s="1"/>
      <c r="C21" s="1"/>
      <c r="D21" s="1"/>
      <c r="E21" s="1"/>
      <c r="F21" s="1"/>
      <c r="G21" s="1"/>
      <c r="H21" s="1"/>
      <c r="I21" s="28"/>
    </row>
    <row r="22" spans="1:12" x14ac:dyDescent="0.25">
      <c r="A22" s="29"/>
      <c r="B22" s="10"/>
      <c r="C22" s="10"/>
      <c r="D22" s="10"/>
      <c r="E22" s="2"/>
      <c r="F22" s="10"/>
      <c r="G22" s="10"/>
      <c r="H22" s="10"/>
      <c r="I22" s="30"/>
      <c r="J22" s="2"/>
      <c r="K22" s="2"/>
      <c r="L22" s="2"/>
    </row>
    <row r="23" spans="1:12" x14ac:dyDescent="0.25">
      <c r="A23" s="31" t="s">
        <v>16</v>
      </c>
      <c r="B23" s="9"/>
      <c r="C23" s="9"/>
      <c r="D23" s="9"/>
      <c r="I23" s="32"/>
    </row>
    <row r="24" spans="1:12" x14ac:dyDescent="0.25">
      <c r="A24" s="33" t="s">
        <v>10</v>
      </c>
      <c r="B24" s="34"/>
      <c r="C24" s="34"/>
      <c r="D24" s="34"/>
      <c r="E24" s="35"/>
      <c r="F24" s="35"/>
      <c r="G24" s="35"/>
      <c r="H24" s="35"/>
      <c r="I24" s="36"/>
    </row>
    <row r="25" spans="1:12" x14ac:dyDescent="0.25">
      <c r="A25" s="44" t="s">
        <v>28</v>
      </c>
      <c r="B25" s="45"/>
      <c r="C25" s="45"/>
      <c r="D25" s="45"/>
      <c r="E25" s="45"/>
      <c r="F25" s="45"/>
      <c r="G25" s="45"/>
      <c r="H25" s="45"/>
      <c r="I25" s="46"/>
    </row>
    <row r="26" spans="1:12" x14ac:dyDescent="0.25">
      <c r="A26" s="3"/>
    </row>
    <row r="28" spans="1:12" ht="15.75" x14ac:dyDescent="0.25">
      <c r="A28" s="8"/>
    </row>
  </sheetData>
  <mergeCells count="29">
    <mergeCell ref="H17:H18"/>
    <mergeCell ref="I17:I18"/>
    <mergeCell ref="A25:I25"/>
    <mergeCell ref="C16:E16"/>
    <mergeCell ref="A17:A18"/>
    <mergeCell ref="B17:B18"/>
    <mergeCell ref="C17:E18"/>
    <mergeCell ref="F17:F18"/>
    <mergeCell ref="G17:G18"/>
    <mergeCell ref="C15:E15"/>
    <mergeCell ref="A6:D6"/>
    <mergeCell ref="F6:I6"/>
    <mergeCell ref="A7:D7"/>
    <mergeCell ref="E7:I7"/>
    <mergeCell ref="A8:I8"/>
    <mergeCell ref="C9:E9"/>
    <mergeCell ref="F9:G9"/>
    <mergeCell ref="H9:I9"/>
    <mergeCell ref="C10:E10"/>
    <mergeCell ref="C11:E11"/>
    <mergeCell ref="C12:E12"/>
    <mergeCell ref="C13:E13"/>
    <mergeCell ref="C14:E14"/>
    <mergeCell ref="A2:C3"/>
    <mergeCell ref="D2:I2"/>
    <mergeCell ref="D3:I3"/>
    <mergeCell ref="A4:I4"/>
    <mergeCell ref="A5:D5"/>
    <mergeCell ref="E5:I5"/>
  </mergeCells>
  <pageMargins left="0.511811024" right="0.511811024" top="0.78740157499999996" bottom="0.78740157499999996" header="0.31496062000000002" footer="0.31496062000000002"/>
  <pageSetup paperSize="9" scale="9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F12" sqref="F12"/>
    </sheetView>
  </sheetViews>
  <sheetFormatPr defaultRowHeight="15" x14ac:dyDescent="0.25"/>
  <cols>
    <col min="1" max="1" width="9.5703125" bestFit="1" customWidth="1"/>
    <col min="2" max="2" width="10.85546875" customWidth="1"/>
    <col min="3" max="3" width="16.140625" customWidth="1"/>
    <col min="4" max="4" width="20.7109375" customWidth="1"/>
    <col min="5" max="5" width="8.85546875" customWidth="1"/>
    <col min="6" max="6" width="19" customWidth="1"/>
    <col min="7" max="7" width="18.5703125" customWidth="1"/>
    <col min="8" max="8" width="18" customWidth="1"/>
    <col min="9" max="9" width="19.140625" customWidth="1"/>
  </cols>
  <sheetData>
    <row r="1" spans="1:10" ht="15.75" thickBot="1" x14ac:dyDescent="0.3"/>
    <row r="2" spans="1:10" ht="18.75" x14ac:dyDescent="0.25">
      <c r="A2" s="50"/>
      <c r="B2" s="51"/>
      <c r="C2" s="52"/>
      <c r="D2" s="56" t="s">
        <v>0</v>
      </c>
      <c r="E2" s="57"/>
      <c r="F2" s="57"/>
      <c r="G2" s="57"/>
      <c r="H2" s="57"/>
      <c r="I2" s="58"/>
    </row>
    <row r="3" spans="1:10" ht="19.5" thickBot="1" x14ac:dyDescent="0.3">
      <c r="A3" s="53"/>
      <c r="B3" s="54"/>
      <c r="C3" s="55"/>
      <c r="D3" s="59" t="s">
        <v>1</v>
      </c>
      <c r="E3" s="60"/>
      <c r="F3" s="60"/>
      <c r="G3" s="60"/>
      <c r="H3" s="60"/>
      <c r="I3" s="61"/>
    </row>
    <row r="4" spans="1:10" ht="15.75" thickBot="1" x14ac:dyDescent="0.3">
      <c r="A4" s="53"/>
      <c r="B4" s="54"/>
      <c r="C4" s="54"/>
      <c r="D4" s="54"/>
      <c r="E4" s="54"/>
      <c r="F4" s="54"/>
      <c r="G4" s="54"/>
      <c r="H4" s="54"/>
      <c r="I4" s="62"/>
    </row>
    <row r="5" spans="1:10" ht="15.75" thickBot="1" x14ac:dyDescent="0.3">
      <c r="A5" s="63" t="s">
        <v>2</v>
      </c>
      <c r="B5" s="64"/>
      <c r="C5" s="64"/>
      <c r="D5" s="65"/>
      <c r="E5" s="63" t="s">
        <v>18</v>
      </c>
      <c r="F5" s="64"/>
      <c r="G5" s="64"/>
      <c r="H5" s="64"/>
      <c r="I5" s="65"/>
    </row>
    <row r="6" spans="1:10" ht="15.75" thickBot="1" x14ac:dyDescent="0.3">
      <c r="A6" s="63" t="s">
        <v>11</v>
      </c>
      <c r="B6" s="64"/>
      <c r="C6" s="64"/>
      <c r="D6" s="65"/>
      <c r="E6" s="38" t="s">
        <v>9</v>
      </c>
      <c r="F6" s="66">
        <v>45170</v>
      </c>
      <c r="G6" s="67"/>
      <c r="H6" s="67"/>
      <c r="I6" s="68"/>
    </row>
    <row r="7" spans="1:10" ht="15.75" thickBot="1" x14ac:dyDescent="0.3">
      <c r="A7" s="63"/>
      <c r="B7" s="64"/>
      <c r="C7" s="64"/>
      <c r="D7" s="65"/>
      <c r="E7" s="63"/>
      <c r="F7" s="64"/>
      <c r="G7" s="64"/>
      <c r="H7" s="64"/>
      <c r="I7" s="65"/>
    </row>
    <row r="8" spans="1:10" ht="18.75" x14ac:dyDescent="0.25">
      <c r="A8" s="69" t="s">
        <v>3</v>
      </c>
      <c r="B8" s="70"/>
      <c r="C8" s="70"/>
      <c r="D8" s="70"/>
      <c r="E8" s="70"/>
      <c r="F8" s="70"/>
      <c r="G8" s="70"/>
      <c r="H8" s="70"/>
      <c r="I8" s="71"/>
    </row>
    <row r="9" spans="1:10" x14ac:dyDescent="0.25">
      <c r="A9" s="39" t="s">
        <v>4</v>
      </c>
      <c r="B9" s="39" t="s">
        <v>5</v>
      </c>
      <c r="C9" s="49" t="s">
        <v>6</v>
      </c>
      <c r="D9" s="49"/>
      <c r="E9" s="49"/>
      <c r="F9" s="49" t="s">
        <v>26</v>
      </c>
      <c r="G9" s="49"/>
      <c r="H9" s="49" t="s">
        <v>27</v>
      </c>
      <c r="I9" s="49"/>
    </row>
    <row r="10" spans="1:10" x14ac:dyDescent="0.25">
      <c r="A10" s="39"/>
      <c r="B10" s="39"/>
      <c r="C10" s="47"/>
      <c r="D10" s="47"/>
      <c r="E10" s="47"/>
      <c r="F10" s="37" t="s">
        <v>7</v>
      </c>
      <c r="G10" s="37" t="s">
        <v>8</v>
      </c>
      <c r="H10" s="37" t="s">
        <v>7</v>
      </c>
      <c r="I10" s="37" t="s">
        <v>8</v>
      </c>
    </row>
    <row r="11" spans="1:10" x14ac:dyDescent="0.25">
      <c r="A11" s="37">
        <v>1</v>
      </c>
      <c r="B11" s="39" t="s">
        <v>12</v>
      </c>
      <c r="C11" s="47" t="s">
        <v>13</v>
      </c>
      <c r="D11" s="47"/>
      <c r="E11" s="47"/>
      <c r="F11" s="40">
        <v>10600</v>
      </c>
      <c r="G11" s="41"/>
      <c r="H11" s="41">
        <f>F11*2</f>
        <v>21200</v>
      </c>
      <c r="I11" s="41">
        <f>G11+'JULHO 2023'!I11</f>
        <v>7405.67</v>
      </c>
      <c r="J11" s="4"/>
    </row>
    <row r="12" spans="1:10" x14ac:dyDescent="0.25">
      <c r="A12" s="37">
        <v>2</v>
      </c>
      <c r="B12" s="17" t="s">
        <v>14</v>
      </c>
      <c r="C12" s="47" t="s">
        <v>19</v>
      </c>
      <c r="D12" s="47"/>
      <c r="E12" s="47"/>
      <c r="F12" s="40">
        <v>3788.46</v>
      </c>
      <c r="G12" s="41"/>
      <c r="H12" s="41">
        <f>F12*2</f>
        <v>7576.92</v>
      </c>
      <c r="I12" s="41">
        <f>G12+'JULHO 2023'!I12</f>
        <v>3788.46</v>
      </c>
      <c r="J12" s="4"/>
    </row>
    <row r="13" spans="1:10" x14ac:dyDescent="0.25">
      <c r="A13" s="37">
        <v>2</v>
      </c>
      <c r="B13" s="17" t="s">
        <v>17</v>
      </c>
      <c r="C13" s="47" t="s">
        <v>20</v>
      </c>
      <c r="D13" s="47"/>
      <c r="E13" s="47"/>
      <c r="F13" s="40">
        <v>2500</v>
      </c>
      <c r="G13" s="41"/>
      <c r="H13" s="41">
        <f>F13*2</f>
        <v>5000</v>
      </c>
      <c r="I13" s="41">
        <f>G13+'JULHO 2023'!I13</f>
        <v>2129.2199999999998</v>
      </c>
      <c r="J13" s="4"/>
    </row>
    <row r="14" spans="1:10" x14ac:dyDescent="0.25">
      <c r="A14" s="37">
        <v>3</v>
      </c>
      <c r="B14" s="17" t="s">
        <v>21</v>
      </c>
      <c r="C14" s="47" t="s">
        <v>23</v>
      </c>
      <c r="D14" s="47"/>
      <c r="E14" s="47"/>
      <c r="F14" s="40">
        <v>1339</v>
      </c>
      <c r="G14" s="40"/>
      <c r="H14" s="41">
        <f>F14*2</f>
        <v>2678</v>
      </c>
      <c r="I14" s="41">
        <f>G14+'JULHO 2023'!I14</f>
        <v>1339</v>
      </c>
    </row>
    <row r="15" spans="1:10" x14ac:dyDescent="0.25">
      <c r="A15" s="37">
        <v>3</v>
      </c>
      <c r="B15" s="17" t="s">
        <v>22</v>
      </c>
      <c r="C15" s="47" t="s">
        <v>24</v>
      </c>
      <c r="D15" s="47"/>
      <c r="E15" s="47"/>
      <c r="F15" s="40">
        <v>700</v>
      </c>
      <c r="G15" s="40"/>
      <c r="H15" s="41">
        <f>F15*2</f>
        <v>1400</v>
      </c>
      <c r="I15" s="41">
        <f>G15+'JULHO 2023'!I15</f>
        <v>700</v>
      </c>
    </row>
    <row r="16" spans="1:10" x14ac:dyDescent="0.25">
      <c r="A16" s="11"/>
      <c r="B16" s="37"/>
      <c r="C16" s="48" t="s">
        <v>15</v>
      </c>
      <c r="D16" s="48"/>
      <c r="E16" s="48"/>
      <c r="F16" s="18">
        <f>SUM(F11:F15)</f>
        <v>18927.46</v>
      </c>
      <c r="G16" s="19">
        <f>SUM(G11:G15)</f>
        <v>0</v>
      </c>
      <c r="H16" s="19">
        <f>SUM(H11:H15)</f>
        <v>37854.92</v>
      </c>
      <c r="I16" s="19">
        <f>SUM(I11:I15)</f>
        <v>15362.35</v>
      </c>
    </row>
    <row r="17" spans="1:12" x14ac:dyDescent="0.25">
      <c r="A17" s="47"/>
      <c r="B17" s="47"/>
      <c r="C17" s="47"/>
      <c r="D17" s="47"/>
      <c r="E17" s="47"/>
      <c r="F17" s="42"/>
      <c r="G17" s="43"/>
      <c r="H17" s="43"/>
      <c r="I17" s="43"/>
    </row>
    <row r="18" spans="1:12" x14ac:dyDescent="0.25">
      <c r="A18" s="47"/>
      <c r="B18" s="47"/>
      <c r="C18" s="47"/>
      <c r="D18" s="47"/>
      <c r="E18" s="47"/>
      <c r="F18" s="42"/>
      <c r="G18" s="43"/>
      <c r="H18" s="43"/>
      <c r="I18" s="43"/>
    </row>
    <row r="19" spans="1:12" x14ac:dyDescent="0.25">
      <c r="A19" s="20"/>
      <c r="B19" s="21"/>
      <c r="C19" s="21"/>
      <c r="D19" s="21"/>
      <c r="E19" s="21"/>
      <c r="F19" s="22"/>
      <c r="G19" s="23"/>
      <c r="H19" s="23"/>
      <c r="I19" s="24"/>
    </row>
    <row r="20" spans="1:12" x14ac:dyDescent="0.25">
      <c r="A20" s="25"/>
      <c r="B20" s="5"/>
      <c r="C20" s="5"/>
      <c r="D20" s="5"/>
      <c r="E20" s="5"/>
      <c r="F20" s="6"/>
      <c r="G20" s="7"/>
      <c r="H20" s="7"/>
      <c r="I20" s="26"/>
    </row>
    <row r="21" spans="1:12" x14ac:dyDescent="0.25">
      <c r="A21" s="27"/>
      <c r="B21" s="1"/>
      <c r="C21" s="1"/>
      <c r="D21" s="1"/>
      <c r="E21" s="1"/>
      <c r="F21" s="1"/>
      <c r="G21" s="1"/>
      <c r="H21" s="1"/>
      <c r="I21" s="28"/>
    </row>
    <row r="22" spans="1:12" x14ac:dyDescent="0.25">
      <c r="A22" s="29"/>
      <c r="B22" s="10"/>
      <c r="C22" s="10"/>
      <c r="D22" s="10"/>
      <c r="E22" s="2"/>
      <c r="F22" s="10"/>
      <c r="G22" s="10"/>
      <c r="H22" s="10"/>
      <c r="I22" s="30"/>
      <c r="J22" s="2"/>
      <c r="K22" s="2"/>
      <c r="L22" s="2"/>
    </row>
    <row r="23" spans="1:12" x14ac:dyDescent="0.25">
      <c r="A23" s="31" t="s">
        <v>16</v>
      </c>
      <c r="B23" s="9"/>
      <c r="C23" s="9"/>
      <c r="D23" s="9"/>
      <c r="I23" s="32"/>
    </row>
    <row r="24" spans="1:12" x14ac:dyDescent="0.25">
      <c r="A24" s="33" t="s">
        <v>10</v>
      </c>
      <c r="B24" s="34"/>
      <c r="C24" s="34"/>
      <c r="D24" s="34"/>
      <c r="E24" s="35"/>
      <c r="F24" s="35"/>
      <c r="G24" s="35"/>
      <c r="H24" s="35"/>
      <c r="I24" s="36"/>
    </row>
    <row r="25" spans="1:12" x14ac:dyDescent="0.25">
      <c r="A25" s="44" t="s">
        <v>28</v>
      </c>
      <c r="B25" s="45"/>
      <c r="C25" s="45"/>
      <c r="D25" s="45"/>
      <c r="E25" s="45"/>
      <c r="F25" s="45"/>
      <c r="G25" s="45"/>
      <c r="H25" s="45"/>
      <c r="I25" s="46"/>
    </row>
    <row r="26" spans="1:12" x14ac:dyDescent="0.25">
      <c r="A26" s="3"/>
    </row>
    <row r="28" spans="1:12" ht="15.75" x14ac:dyDescent="0.25">
      <c r="A28" s="8"/>
    </row>
  </sheetData>
  <mergeCells count="29">
    <mergeCell ref="H17:H18"/>
    <mergeCell ref="I17:I18"/>
    <mergeCell ref="A25:I25"/>
    <mergeCell ref="C16:E16"/>
    <mergeCell ref="A17:A18"/>
    <mergeCell ref="B17:B18"/>
    <mergeCell ref="C17:E18"/>
    <mergeCell ref="F17:F18"/>
    <mergeCell ref="G17:G18"/>
    <mergeCell ref="C10:E10"/>
    <mergeCell ref="C11:E11"/>
    <mergeCell ref="C12:E12"/>
    <mergeCell ref="C13:E13"/>
    <mergeCell ref="C14:E14"/>
    <mergeCell ref="C15:E15"/>
    <mergeCell ref="A6:D6"/>
    <mergeCell ref="F6:I6"/>
    <mergeCell ref="A7:D7"/>
    <mergeCell ref="E7:I7"/>
    <mergeCell ref="A8:I8"/>
    <mergeCell ref="C9:E9"/>
    <mergeCell ref="F9:G9"/>
    <mergeCell ref="H9:I9"/>
    <mergeCell ref="A2:C3"/>
    <mergeCell ref="D2:I2"/>
    <mergeCell ref="D3:I3"/>
    <mergeCell ref="A4:I4"/>
    <mergeCell ref="A5:D5"/>
    <mergeCell ref="E5:I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JULHO 2023</vt:lpstr>
      <vt:lpstr>AGOSTO 2023</vt:lpstr>
      <vt:lpstr>SETEMBRO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Usuário do Windows</cp:lastModifiedBy>
  <cp:lastPrinted>2023-09-13T11:37:35Z</cp:lastPrinted>
  <dcterms:created xsi:type="dcterms:W3CDTF">2015-12-30T14:57:46Z</dcterms:created>
  <dcterms:modified xsi:type="dcterms:W3CDTF">2023-10-07T18:03:09Z</dcterms:modified>
</cp:coreProperties>
</file>